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2" windowWidth="12120" windowHeight="8520" activeTab="1"/>
  </bookViews>
  <sheets>
    <sheet name="Plan1" sheetId="1" r:id="rId1"/>
    <sheet name="A1" sheetId="2" r:id="rId2"/>
  </sheets>
  <definedNames>
    <definedName name="_xlnm.Print_Area" localSheetId="1">'A1'!$A$1:$I$48</definedName>
    <definedName name="Texto1" localSheetId="1">'A1'!#REF!</definedName>
    <definedName name="Texto10" localSheetId="1">'A1'!#REF!</definedName>
    <definedName name="Texto12" localSheetId="1">'A1'!#REF!</definedName>
    <definedName name="Texto13" localSheetId="1">'A1'!#REF!</definedName>
    <definedName name="Texto14" localSheetId="1">'A1'!#REF!</definedName>
    <definedName name="Texto15" localSheetId="1">'A1'!#REF!</definedName>
    <definedName name="Texto16" localSheetId="1">'A1'!$A$41</definedName>
    <definedName name="Texto2" localSheetId="1">'A1'!#REF!</definedName>
    <definedName name="Texto3" localSheetId="1">'A1'!#REF!</definedName>
    <definedName name="Texto4" localSheetId="1">'A1'!$A$3</definedName>
    <definedName name="Texto42" localSheetId="1">'A1'!#REF!</definedName>
    <definedName name="Texto43" localSheetId="1">'A1'!#REF!</definedName>
    <definedName name="Texto5" localSheetId="1">'A1'!$G$3</definedName>
    <definedName name="Texto7" localSheetId="1">'A1'!#REF!</definedName>
    <definedName name="Texto8" localSheetId="1">'A1'!#REF!</definedName>
    <definedName name="Texto9" localSheetId="1">'A1'!#REF!</definedName>
  </definedNames>
  <calcPr fullCalcOnLoad="1"/>
</workbook>
</file>

<file path=xl/sharedStrings.xml><?xml version="1.0" encoding="utf-8"?>
<sst xmlns="http://schemas.openxmlformats.org/spreadsheetml/2006/main" count="110" uniqueCount="95">
  <si>
    <t>ITEM</t>
  </si>
  <si>
    <t>DISCRIMINAÇÃO</t>
  </si>
  <si>
    <t>UNID.</t>
  </si>
  <si>
    <t>QUANT.</t>
  </si>
  <si>
    <t>ASSINATURA:      </t>
  </si>
  <si>
    <t>PROJETO:</t>
  </si>
  <si>
    <t>CUSTO UNITÁRIO</t>
  </si>
  <si>
    <t>PLANILHA A 1</t>
  </si>
  <si>
    <t>LOCALIZAÇÃO:</t>
  </si>
  <si>
    <t>Observações:</t>
  </si>
  <si>
    <t xml:space="preserve">CÓDIGO (SINAPI / SICRO) </t>
  </si>
  <si>
    <r>
      <t>DATA</t>
    </r>
    <r>
      <rPr>
        <sz val="8"/>
        <color indexed="8"/>
        <rFont val="Arial"/>
        <family val="2"/>
      </rPr>
      <t> </t>
    </r>
  </si>
  <si>
    <t>BDI (%)</t>
  </si>
  <si>
    <t>VALOR TOTAL R$</t>
  </si>
  <si>
    <t>PREÇO DO SERVIÇO</t>
  </si>
  <si>
    <t>PREÇO UNITÁRIO</t>
  </si>
  <si>
    <t>PLANILHA DE ORÇAMENTO PARA OBRAS E SERVIÇOS DE ENGENHARIA</t>
  </si>
  <si>
    <t>1.0</t>
  </si>
  <si>
    <t>1.1</t>
  </si>
  <si>
    <t>1.2</t>
  </si>
  <si>
    <t>1.3</t>
  </si>
  <si>
    <t>2.0</t>
  </si>
  <si>
    <t>2.1</t>
  </si>
  <si>
    <t>2.2</t>
  </si>
  <si>
    <t>2.3</t>
  </si>
  <si>
    <t>2.4</t>
  </si>
  <si>
    <t>m</t>
  </si>
  <si>
    <t>3.0</t>
  </si>
  <si>
    <t>3.1</t>
  </si>
  <si>
    <t>3.2</t>
  </si>
  <si>
    <t>4.1</t>
  </si>
  <si>
    <r>
      <t xml:space="preserve">NOME: </t>
    </r>
    <r>
      <rPr>
        <sz val="10"/>
        <color indexed="8"/>
        <rFont val="Arial"/>
        <family val="2"/>
      </rPr>
      <t>   CARLOS JOSÉ VARELA  </t>
    </r>
  </si>
  <si>
    <t>4.0</t>
  </si>
  <si>
    <t>Escav. mecanica valas,solo 1º cat, até 2,00 m</t>
  </si>
  <si>
    <t xml:space="preserve">Reaterro apiloado das valas </t>
  </si>
  <si>
    <r>
      <t xml:space="preserve">Tubos de concreto:fornec,carga , transp e colocação </t>
    </r>
    <r>
      <rPr>
        <sz val="8"/>
        <rFont val="Calibri"/>
        <family val="2"/>
      </rPr>
      <t>Ø 0,40 m</t>
    </r>
  </si>
  <si>
    <t>Caixa de captação:fornecimento materiais e mão de obra Ø 0,40 m</t>
  </si>
  <si>
    <t>DRENAGEM</t>
  </si>
  <si>
    <t>1.4</t>
  </si>
  <si>
    <t>1.5</t>
  </si>
  <si>
    <t>m3</t>
  </si>
  <si>
    <t>un</t>
  </si>
  <si>
    <t>Regularização e preparo de cancha compactada</t>
  </si>
  <si>
    <t>m²</t>
  </si>
  <si>
    <t xml:space="preserve">m </t>
  </si>
  <si>
    <t>Compactação e Rejuntamento da cancha</t>
  </si>
  <si>
    <t>PAVIMENTAÇÃO</t>
  </si>
  <si>
    <t>PLACAS DE SINALIZAÇÃO</t>
  </si>
  <si>
    <t xml:space="preserve">Placa de indicação de Nome da Rua </t>
  </si>
  <si>
    <t>und</t>
  </si>
  <si>
    <t>Placa de sinalização de trânsito</t>
  </si>
  <si>
    <t>Reaterro compactado do passeio</t>
  </si>
  <si>
    <t>m³</t>
  </si>
  <si>
    <t>REVESTIMENTO CALÇADAS</t>
  </si>
  <si>
    <t>PAVIMENTAÇÃO DOS PASSEIOS</t>
  </si>
  <si>
    <t>4.2</t>
  </si>
  <si>
    <t>4.3</t>
  </si>
  <si>
    <t>4.4</t>
  </si>
  <si>
    <t>4.5</t>
  </si>
  <si>
    <t>Data de referência dos custos: Janeiro/2014</t>
  </si>
  <si>
    <t>3.3</t>
  </si>
  <si>
    <r>
      <t xml:space="preserve">Assentamento tubos </t>
    </r>
    <r>
      <rPr>
        <sz val="8"/>
        <rFont val="Calibri"/>
        <family val="2"/>
      </rPr>
      <t>Ø</t>
    </r>
    <r>
      <rPr>
        <sz val="7.2"/>
        <rFont val="Arial"/>
        <family val="2"/>
      </rPr>
      <t xml:space="preserve"> 0,40 m</t>
    </r>
  </si>
  <si>
    <t>73764/005</t>
  </si>
  <si>
    <t>1.6</t>
  </si>
  <si>
    <t>1.7</t>
  </si>
  <si>
    <t>Brita nº 2 para fundo da vala espessura 10 cm</t>
  </si>
  <si>
    <t>Tábuas de madeira, largura 0,20 e espessura 0,025 m</t>
  </si>
  <si>
    <t>CI011</t>
  </si>
  <si>
    <t>CI003</t>
  </si>
  <si>
    <t>Lajota de concreto sextavadas (25x25x8cm) com fornec, de materiais e assentamento</t>
  </si>
  <si>
    <t>CI008</t>
  </si>
  <si>
    <t>M014</t>
  </si>
  <si>
    <t>M018</t>
  </si>
  <si>
    <t>74209/001</t>
  </si>
  <si>
    <t>CI006</t>
  </si>
  <si>
    <t>CI007</t>
  </si>
  <si>
    <t>PREFEITURA  MUNICIPAL DE TAIÓ</t>
  </si>
  <si>
    <t>PAVIMENTAÇÃO A LAJOTAS SEXTAVADAS, PASSEIOS A PAVER, DRENAGEM PLUVIAL E SINALIZAÇÃO VIÁRIA</t>
  </si>
  <si>
    <t>Placa padrão CAIXA</t>
  </si>
  <si>
    <t xml:space="preserve"> A parcela de Benefícios e Despesas Indiretas (BDI) está apresentada na memória de cálculo.</t>
  </si>
  <si>
    <r>
      <t xml:space="preserve">Nº CREA : </t>
    </r>
    <r>
      <rPr>
        <sz val="10"/>
        <color indexed="8"/>
        <rFont val="Arial"/>
        <family val="2"/>
      </rPr>
      <t>      CREA/SC 031.719-0</t>
    </r>
  </si>
  <si>
    <r>
      <t xml:space="preserve">                         Extensão da rua - </t>
    </r>
    <r>
      <rPr>
        <b/>
        <sz val="10"/>
        <color indexed="8"/>
        <rFont val="Arial"/>
        <family val="2"/>
      </rPr>
      <t>160,60 m</t>
    </r>
    <r>
      <rPr>
        <sz val="10"/>
        <color indexed="8"/>
        <rFont val="Arial"/>
        <family val="2"/>
      </rPr>
      <t xml:space="preserve">    /   Área a pavimentar - </t>
    </r>
    <r>
      <rPr>
        <b/>
        <sz val="10"/>
        <color indexed="8"/>
        <rFont val="Arial"/>
        <family val="2"/>
      </rPr>
      <t>1.386,90 m2</t>
    </r>
  </si>
  <si>
    <t>2.5</t>
  </si>
  <si>
    <t>Meio-fio de concreto - 10x30x100cm. (Colocado)</t>
  </si>
  <si>
    <t xml:space="preserve">    Rua Dionisio Teza  /  Seminário  / Taió-SC</t>
  </si>
  <si>
    <t>73964/005</t>
  </si>
  <si>
    <t>CI021</t>
  </si>
  <si>
    <t>Colchão de pó de brita   e=13 cm</t>
  </si>
  <si>
    <t>M021</t>
  </si>
  <si>
    <t>Colchão de pó de brita   e=10 cm</t>
  </si>
  <si>
    <t>Revestimento com paver 20x20x6 tipo Tatil Guia</t>
  </si>
  <si>
    <t>Revestimento com paver 10x20x6</t>
  </si>
  <si>
    <t>Revestimento com paver 20x20x6 tipo guia alerta</t>
  </si>
  <si>
    <r>
      <t xml:space="preserve">DATA: </t>
    </r>
    <r>
      <rPr>
        <sz val="10"/>
        <color indexed="8"/>
        <rFont val="Arial"/>
        <family val="2"/>
      </rPr>
      <t>   30/05/2014</t>
    </r>
  </si>
  <si>
    <t>30/05/2014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</si>
</sst>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&quot;R$ &quot;#,##0.00"/>
    <numFmt numFmtId="186" formatCode="&quot;R$&quot;\ #,##0.00"/>
    <numFmt numFmtId="187" formatCode="0.0"/>
    <numFmt numFmtId="188" formatCode="&quot;R$ &quot;#,##0.000"/>
    <numFmt numFmtId="189" formatCode="&quot;R$ &quot;#,##0.0"/>
    <numFmt numFmtId="190" formatCode="&quot;R$ &quot;#,##0"/>
  </numFmts>
  <fonts count="51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color indexed="8"/>
      <name val="Arial"/>
      <family val="2"/>
    </font>
    <font>
      <sz val="8"/>
      <name val="Calibri"/>
      <family val="2"/>
    </font>
    <font>
      <sz val="7.2"/>
      <name val="Arial"/>
      <family val="2"/>
    </font>
    <font>
      <b/>
      <sz val="18"/>
      <color indexed="8"/>
      <name val="Arial Black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5" fillId="0" borderId="10" xfId="0" applyFont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0" fillId="33" borderId="0" xfId="0" applyFill="1" applyAlignment="1">
      <alignment/>
    </xf>
    <xf numFmtId="0" fontId="2" fillId="0" borderId="11" xfId="0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 vertical="top"/>
    </xf>
    <xf numFmtId="0" fontId="8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justify" vertical="top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1" fillId="34" borderId="0" xfId="0" applyFont="1" applyFill="1" applyBorder="1" applyAlignment="1">
      <alignment/>
    </xf>
    <xf numFmtId="0" fontId="12" fillId="0" borderId="12" xfId="0" applyFont="1" applyBorder="1" applyAlignment="1">
      <alignment vertical="center" wrapText="1"/>
    </xf>
    <xf numFmtId="2" fontId="11" fillId="0" borderId="12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right" wrapText="1"/>
    </xf>
    <xf numFmtId="186" fontId="0" fillId="0" borderId="15" xfId="0" applyNumberFormat="1" applyFont="1" applyBorder="1" applyAlignment="1">
      <alignment horizontal="right" wrapText="1"/>
    </xf>
    <xf numFmtId="185" fontId="0" fillId="0" borderId="16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top"/>
    </xf>
    <xf numFmtId="185" fontId="0" fillId="0" borderId="0" xfId="0" applyNumberFormat="1" applyAlignment="1">
      <alignment/>
    </xf>
    <xf numFmtId="0" fontId="11" fillId="35" borderId="10" xfId="0" applyFont="1" applyFill="1" applyBorder="1" applyAlignment="1">
      <alignment/>
    </xf>
    <xf numFmtId="4" fontId="10" fillId="0" borderId="10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horizontal="left"/>
    </xf>
    <xf numFmtId="2" fontId="10" fillId="0" borderId="12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right" vertical="center" wrapText="1"/>
    </xf>
    <xf numFmtId="170" fontId="10" fillId="0" borderId="10" xfId="47" applyFont="1" applyBorder="1" applyAlignment="1">
      <alignment horizontal="right" vertical="center" wrapText="1"/>
    </xf>
    <xf numFmtId="186" fontId="10" fillId="0" borderId="10" xfId="0" applyNumberFormat="1" applyFont="1" applyBorder="1" applyAlignment="1">
      <alignment horizontal="right" wrapText="1"/>
    </xf>
    <xf numFmtId="185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/>
    </xf>
    <xf numFmtId="170" fontId="10" fillId="0" borderId="10" xfId="47" applyFont="1" applyBorder="1" applyAlignment="1">
      <alignment horizontal="right" wrapText="1"/>
    </xf>
    <xf numFmtId="0" fontId="0" fillId="0" borderId="18" xfId="0" applyFont="1" applyBorder="1" applyAlignment="1">
      <alignment horizontal="center" vertical="top" wrapText="1"/>
    </xf>
    <xf numFmtId="4" fontId="0" fillId="0" borderId="18" xfId="0" applyNumberFormat="1" applyFont="1" applyBorder="1" applyAlignment="1">
      <alignment horizontal="right" wrapText="1"/>
    </xf>
    <xf numFmtId="10" fontId="10" fillId="0" borderId="10" xfId="0" applyNumberFormat="1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center" vertical="top"/>
    </xf>
    <xf numFmtId="185" fontId="11" fillId="0" borderId="19" xfId="0" applyNumberFormat="1" applyFont="1" applyBorder="1" applyAlignment="1">
      <alignment horizontal="right" wrapText="1"/>
    </xf>
    <xf numFmtId="4" fontId="0" fillId="33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36" borderId="26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27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28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8" fillId="36" borderId="43" xfId="0" applyFont="1" applyFill="1" applyBorder="1" applyAlignment="1">
      <alignment horizontal="right" vertical="top" wrapText="1"/>
    </xf>
    <xf numFmtId="0" fontId="8" fillId="36" borderId="44" xfId="0" applyFont="1" applyFill="1" applyBorder="1" applyAlignment="1">
      <alignment horizontal="right" vertical="top" wrapText="1"/>
    </xf>
    <xf numFmtId="0" fontId="8" fillId="36" borderId="45" xfId="0" applyFont="1" applyFill="1" applyBorder="1" applyAlignment="1">
      <alignment horizontal="right" vertical="top" wrapText="1"/>
    </xf>
    <xf numFmtId="0" fontId="8" fillId="0" borderId="23" xfId="0" applyFont="1" applyBorder="1" applyAlignment="1">
      <alignment horizontal="justify" vertical="top" wrapText="1"/>
    </xf>
    <xf numFmtId="0" fontId="0" fillId="0" borderId="24" xfId="0" applyFont="1" applyBorder="1" applyAlignment="1">
      <alignment horizontal="justify" vertical="top" wrapText="1"/>
    </xf>
    <xf numFmtId="0" fontId="0" fillId="0" borderId="23" xfId="0" applyFont="1" applyBorder="1" applyAlignment="1">
      <alignment horizontal="justify" vertical="top" wrapText="1"/>
    </xf>
    <xf numFmtId="0" fontId="8" fillId="0" borderId="46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8" fillId="0" borderId="22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justify" vertical="top" wrapText="1"/>
    </xf>
    <xf numFmtId="0" fontId="9" fillId="0" borderId="42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171450</xdr:rowOff>
    </xdr:from>
    <xdr:to>
      <xdr:col>7</xdr:col>
      <xdr:colOff>723900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71450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="90" zoomScaleNormal="90" zoomScaleSheetLayoutView="90" zoomScalePageLayoutView="0" workbookViewId="0" topLeftCell="A7">
      <selection activeCell="I26" sqref="I26"/>
    </sheetView>
  </sheetViews>
  <sheetFormatPr defaultColWidth="9.140625" defaultRowHeight="12.75"/>
  <cols>
    <col min="1" max="1" width="10.28125" style="0" customWidth="1"/>
    <col min="2" max="2" width="11.7109375" style="0" customWidth="1"/>
    <col min="3" max="3" width="49.28125" style="0" customWidth="1"/>
    <col min="4" max="4" width="6.28125" style="0" customWidth="1"/>
    <col min="5" max="6" width="10.57421875" style="0" customWidth="1"/>
    <col min="7" max="8" width="11.28125" style="0" customWidth="1"/>
    <col min="9" max="9" width="16.8515625" style="0" customWidth="1"/>
    <col min="10" max="10" width="24.57421875" style="0" customWidth="1"/>
  </cols>
  <sheetData>
    <row r="1" spans="1:9" ht="36" customHeight="1">
      <c r="A1" s="63" t="s">
        <v>76</v>
      </c>
      <c r="B1" s="64"/>
      <c r="C1" s="64"/>
      <c r="D1" s="64"/>
      <c r="E1" s="64"/>
      <c r="F1" s="64"/>
      <c r="G1" s="65"/>
      <c r="H1" s="78"/>
      <c r="I1" s="49" t="s">
        <v>7</v>
      </c>
    </row>
    <row r="2" spans="1:9" ht="36" customHeight="1">
      <c r="A2" s="60" t="s">
        <v>16</v>
      </c>
      <c r="B2" s="61"/>
      <c r="C2" s="61"/>
      <c r="D2" s="61"/>
      <c r="E2" s="61"/>
      <c r="F2" s="61"/>
      <c r="G2" s="62"/>
      <c r="H2" s="79"/>
      <c r="I2" s="50"/>
    </row>
    <row r="3" spans="1:9" ht="14.25" customHeight="1">
      <c r="A3" s="70" t="s">
        <v>5</v>
      </c>
      <c r="B3" s="72" t="s">
        <v>77</v>
      </c>
      <c r="C3" s="73"/>
      <c r="D3" s="73"/>
      <c r="E3" s="73"/>
      <c r="F3" s="73"/>
      <c r="G3" s="74"/>
      <c r="H3" s="79"/>
      <c r="I3" s="4" t="s">
        <v>11</v>
      </c>
    </row>
    <row r="4" spans="1:9" ht="12.75">
      <c r="A4" s="71"/>
      <c r="B4" s="75"/>
      <c r="C4" s="76"/>
      <c r="D4" s="76"/>
      <c r="E4" s="76"/>
      <c r="F4" s="76"/>
      <c r="G4" s="77"/>
      <c r="H4" s="80"/>
      <c r="I4" s="19" t="s">
        <v>94</v>
      </c>
    </row>
    <row r="5" spans="1:9" ht="15.75" customHeight="1">
      <c r="A5" s="12" t="s">
        <v>8</v>
      </c>
      <c r="B5" s="57" t="s">
        <v>84</v>
      </c>
      <c r="C5" s="58"/>
      <c r="D5" s="58"/>
      <c r="E5" s="58"/>
      <c r="F5" s="58"/>
      <c r="G5" s="58"/>
      <c r="H5" s="58"/>
      <c r="I5" s="59"/>
    </row>
    <row r="6" spans="1:9" ht="12.75">
      <c r="A6" s="66" t="s">
        <v>81</v>
      </c>
      <c r="B6" s="67"/>
      <c r="C6" s="67"/>
      <c r="D6" s="67"/>
      <c r="E6" s="67"/>
      <c r="F6" s="67"/>
      <c r="G6" s="67"/>
      <c r="H6" s="68"/>
      <c r="I6" s="69"/>
    </row>
    <row r="7" spans="1:9" ht="10.5" customHeight="1" thickBot="1">
      <c r="A7" s="8"/>
      <c r="B7" s="9"/>
      <c r="C7" s="9"/>
      <c r="D7" s="9"/>
      <c r="E7" s="9"/>
      <c r="F7" s="9"/>
      <c r="G7" s="9"/>
      <c r="H7" s="9"/>
      <c r="I7" s="10"/>
    </row>
    <row r="8" spans="1:9" ht="21" customHeight="1">
      <c r="A8" s="55" t="s">
        <v>0</v>
      </c>
      <c r="B8" s="51" t="s">
        <v>10</v>
      </c>
      <c r="C8" s="51" t="s">
        <v>1</v>
      </c>
      <c r="D8" s="51" t="s">
        <v>2</v>
      </c>
      <c r="E8" s="51" t="s">
        <v>3</v>
      </c>
      <c r="F8" s="51" t="s">
        <v>6</v>
      </c>
      <c r="G8" s="51" t="s">
        <v>12</v>
      </c>
      <c r="H8" s="51" t="s">
        <v>15</v>
      </c>
      <c r="I8" s="53" t="s">
        <v>14</v>
      </c>
    </row>
    <row r="9" spans="1:9" ht="20.25" customHeight="1">
      <c r="A9" s="56"/>
      <c r="B9" s="52"/>
      <c r="C9" s="52"/>
      <c r="D9" s="52"/>
      <c r="E9" s="52"/>
      <c r="F9" s="52"/>
      <c r="G9" s="52"/>
      <c r="H9" s="52"/>
      <c r="I9" s="54"/>
    </row>
    <row r="10" spans="1:9" ht="12.75">
      <c r="A10" s="13" t="s">
        <v>17</v>
      </c>
      <c r="B10" s="20"/>
      <c r="C10" s="11" t="s">
        <v>37</v>
      </c>
      <c r="D10" s="18"/>
      <c r="E10" s="14"/>
      <c r="F10" s="14"/>
      <c r="G10" s="15"/>
      <c r="H10" s="16"/>
      <c r="I10" s="17"/>
    </row>
    <row r="11" spans="1:9" ht="12.75">
      <c r="A11" s="25" t="s">
        <v>18</v>
      </c>
      <c r="B11" s="20">
        <v>73568</v>
      </c>
      <c r="C11" s="23" t="s">
        <v>33</v>
      </c>
      <c r="D11" s="26" t="s">
        <v>40</v>
      </c>
      <c r="E11" s="27">
        <v>63</v>
      </c>
      <c r="F11" s="28">
        <v>5.46</v>
      </c>
      <c r="G11" s="38">
        <v>0.2361</v>
      </c>
      <c r="H11" s="29">
        <f aca="true" t="shared" si="0" ref="H11:H17">ROUND(F11*(1+G11),2)</f>
        <v>6.75</v>
      </c>
      <c r="I11" s="30">
        <f aca="true" t="shared" si="1" ref="I11:I17">ROUND(H11*E11,2)</f>
        <v>425.25</v>
      </c>
    </row>
    <row r="12" spans="1:9" ht="12.75">
      <c r="A12" s="25" t="s">
        <v>19</v>
      </c>
      <c r="B12" s="20" t="s">
        <v>85</v>
      </c>
      <c r="C12" s="24" t="s">
        <v>34</v>
      </c>
      <c r="D12" s="26" t="s">
        <v>40</v>
      </c>
      <c r="E12" s="27">
        <v>54.21</v>
      </c>
      <c r="F12" s="28">
        <v>7.03</v>
      </c>
      <c r="G12" s="38">
        <v>0.2361</v>
      </c>
      <c r="H12" s="29">
        <f t="shared" si="0"/>
        <v>8.69</v>
      </c>
      <c r="I12" s="30">
        <f t="shared" si="1"/>
        <v>471.08</v>
      </c>
    </row>
    <row r="13" spans="1:9" ht="12.75">
      <c r="A13" s="25" t="s">
        <v>20</v>
      </c>
      <c r="B13" s="39">
        <v>7792</v>
      </c>
      <c r="C13" s="24" t="s">
        <v>35</v>
      </c>
      <c r="D13" s="26" t="s">
        <v>26</v>
      </c>
      <c r="E13" s="27">
        <v>70</v>
      </c>
      <c r="F13" s="28">
        <v>38.17</v>
      </c>
      <c r="G13" s="38">
        <v>0.2361</v>
      </c>
      <c r="H13" s="29">
        <f t="shared" si="0"/>
        <v>47.18</v>
      </c>
      <c r="I13" s="30">
        <f t="shared" si="1"/>
        <v>3302.6</v>
      </c>
    </row>
    <row r="14" spans="1:9" ht="12.75">
      <c r="A14" s="25" t="s">
        <v>38</v>
      </c>
      <c r="B14" s="39" t="s">
        <v>68</v>
      </c>
      <c r="C14" s="24" t="s">
        <v>65</v>
      </c>
      <c r="D14" s="26" t="s">
        <v>40</v>
      </c>
      <c r="E14" s="27">
        <v>4.2</v>
      </c>
      <c r="F14" s="28">
        <v>67.95</v>
      </c>
      <c r="G14" s="38">
        <v>0.2361</v>
      </c>
      <c r="H14" s="29">
        <f t="shared" si="0"/>
        <v>83.99</v>
      </c>
      <c r="I14" s="30">
        <f t="shared" si="1"/>
        <v>352.76</v>
      </c>
    </row>
    <row r="15" spans="1:9" ht="12.75">
      <c r="A15" s="25" t="s">
        <v>39</v>
      </c>
      <c r="B15" s="39" t="s">
        <v>67</v>
      </c>
      <c r="C15" s="24" t="s">
        <v>66</v>
      </c>
      <c r="D15" s="26" t="s">
        <v>26</v>
      </c>
      <c r="E15" s="27">
        <v>70</v>
      </c>
      <c r="F15" s="28">
        <v>4.55</v>
      </c>
      <c r="G15" s="38">
        <v>0.2361</v>
      </c>
      <c r="H15" s="29">
        <f t="shared" si="0"/>
        <v>5.62</v>
      </c>
      <c r="I15" s="30">
        <f t="shared" si="1"/>
        <v>393.4</v>
      </c>
    </row>
    <row r="16" spans="1:9" ht="12.75">
      <c r="A16" s="25" t="s">
        <v>63</v>
      </c>
      <c r="B16" s="39">
        <v>73724</v>
      </c>
      <c r="C16" s="24" t="s">
        <v>61</v>
      </c>
      <c r="D16" s="26" t="s">
        <v>26</v>
      </c>
      <c r="E16" s="27">
        <v>70</v>
      </c>
      <c r="F16" s="28">
        <v>14.91</v>
      </c>
      <c r="G16" s="38">
        <v>0.2361</v>
      </c>
      <c r="H16" s="29">
        <f t="shared" si="0"/>
        <v>18.43</v>
      </c>
      <c r="I16" s="30">
        <f t="shared" si="1"/>
        <v>1290.1</v>
      </c>
    </row>
    <row r="17" spans="1:10" ht="12.75">
      <c r="A17" s="25" t="s">
        <v>64</v>
      </c>
      <c r="B17" s="20" t="s">
        <v>86</v>
      </c>
      <c r="C17" s="24" t="s">
        <v>36</v>
      </c>
      <c r="D17" s="26" t="s">
        <v>41</v>
      </c>
      <c r="E17" s="27">
        <v>2</v>
      </c>
      <c r="F17" s="28">
        <v>815.75</v>
      </c>
      <c r="G17" s="38">
        <v>0.2361</v>
      </c>
      <c r="H17" s="29">
        <f t="shared" si="0"/>
        <v>1008.35</v>
      </c>
      <c r="I17" s="30">
        <f t="shared" si="1"/>
        <v>2016.7</v>
      </c>
      <c r="J17" s="21">
        <f>SUM(I10:I17)</f>
        <v>8251.890000000001</v>
      </c>
    </row>
    <row r="18" spans="1:9" ht="12.75">
      <c r="A18" s="13"/>
      <c r="B18" s="20"/>
      <c r="C18" s="22"/>
      <c r="D18" s="18"/>
      <c r="E18" s="14"/>
      <c r="F18" s="14"/>
      <c r="G18" s="38"/>
      <c r="H18" s="16"/>
      <c r="I18" s="17"/>
    </row>
    <row r="19" spans="1:9" ht="12.75">
      <c r="A19" s="13" t="s">
        <v>21</v>
      </c>
      <c r="B19" s="20"/>
      <c r="C19" s="11" t="s">
        <v>46</v>
      </c>
      <c r="D19" s="18"/>
      <c r="E19" s="14"/>
      <c r="F19" s="14"/>
      <c r="G19" s="38"/>
      <c r="H19" s="16"/>
      <c r="I19" s="17"/>
    </row>
    <row r="20" spans="1:9" ht="12.75">
      <c r="A20" s="25" t="s">
        <v>22</v>
      </c>
      <c r="B20" s="39">
        <v>72961</v>
      </c>
      <c r="C20" s="31" t="s">
        <v>42</v>
      </c>
      <c r="D20" s="32" t="s">
        <v>43</v>
      </c>
      <c r="E20" s="27">
        <v>1386.9</v>
      </c>
      <c r="F20" s="28">
        <v>1.34</v>
      </c>
      <c r="G20" s="38">
        <v>0.2361</v>
      </c>
      <c r="H20" s="29">
        <f>ROUND(F20*(1+G20),2)</f>
        <v>1.66</v>
      </c>
      <c r="I20" s="30">
        <f>ROUND(H20*E20,2)</f>
        <v>2302.25</v>
      </c>
    </row>
    <row r="21" spans="1:9" ht="20.25">
      <c r="A21" s="25" t="s">
        <v>23</v>
      </c>
      <c r="B21" s="20" t="s">
        <v>62</v>
      </c>
      <c r="C21" s="31" t="s">
        <v>69</v>
      </c>
      <c r="D21" s="32" t="s">
        <v>43</v>
      </c>
      <c r="E21" s="27">
        <v>1386.9</v>
      </c>
      <c r="F21" s="28">
        <v>40.1</v>
      </c>
      <c r="G21" s="38">
        <v>0.2361</v>
      </c>
      <c r="H21" s="29">
        <f>ROUND(F21*(1+G21),2)</f>
        <v>49.57</v>
      </c>
      <c r="I21" s="30">
        <f>ROUND(H21*E21,2)</f>
        <v>68748.63</v>
      </c>
    </row>
    <row r="22" spans="1:9" ht="12.75">
      <c r="A22" s="25" t="s">
        <v>24</v>
      </c>
      <c r="B22" s="39" t="s">
        <v>88</v>
      </c>
      <c r="C22" s="31" t="s">
        <v>87</v>
      </c>
      <c r="D22" s="32" t="s">
        <v>52</v>
      </c>
      <c r="E22" s="33">
        <v>177.96</v>
      </c>
      <c r="F22" s="35">
        <v>40.1</v>
      </c>
      <c r="G22" s="38">
        <v>0.2361</v>
      </c>
      <c r="H22" s="29">
        <f>ROUND(F22*(1+G22),2)</f>
        <v>49.57</v>
      </c>
      <c r="I22" s="30">
        <f>ROUND(H22*E22,2)</f>
        <v>8821.48</v>
      </c>
    </row>
    <row r="23" spans="1:9" ht="12.75">
      <c r="A23" s="25" t="s">
        <v>25</v>
      </c>
      <c r="B23" s="20" t="s">
        <v>70</v>
      </c>
      <c r="C23" s="31" t="s">
        <v>83</v>
      </c>
      <c r="D23" s="32" t="s">
        <v>44</v>
      </c>
      <c r="E23" s="33">
        <v>358.62</v>
      </c>
      <c r="F23" s="35">
        <v>22.25</v>
      </c>
      <c r="G23" s="38">
        <v>0.2361</v>
      </c>
      <c r="H23" s="29">
        <f>ROUND(F23*(1+G23),2)</f>
        <v>27.5</v>
      </c>
      <c r="I23" s="30">
        <f>ROUND(H23*E23,2)</f>
        <v>9862.05</v>
      </c>
    </row>
    <row r="24" spans="1:10" ht="12.75">
      <c r="A24" s="25" t="s">
        <v>82</v>
      </c>
      <c r="B24" s="39">
        <v>72911</v>
      </c>
      <c r="C24" s="34" t="s">
        <v>45</v>
      </c>
      <c r="D24" s="32" t="s">
        <v>43</v>
      </c>
      <c r="E24" s="27">
        <v>3186.9</v>
      </c>
      <c r="F24" s="28">
        <v>1.34</v>
      </c>
      <c r="G24" s="38">
        <v>0.2361</v>
      </c>
      <c r="H24" s="29">
        <f>ROUND(F24*(1+G24),2)</f>
        <v>1.66</v>
      </c>
      <c r="I24" s="30">
        <f>ROUND(H24*E24,2)</f>
        <v>5290.25</v>
      </c>
      <c r="J24" s="21">
        <f>SUM(I20:I24)</f>
        <v>95024.66</v>
      </c>
    </row>
    <row r="25" spans="1:9" ht="12.75">
      <c r="A25" s="13"/>
      <c r="B25" s="20"/>
      <c r="C25" s="22"/>
      <c r="D25" s="18"/>
      <c r="E25" s="14"/>
      <c r="F25" s="14"/>
      <c r="G25" s="38"/>
      <c r="H25" s="16"/>
      <c r="I25" s="17"/>
    </row>
    <row r="26" spans="1:9" ht="12.75">
      <c r="A26" s="13" t="s">
        <v>27</v>
      </c>
      <c r="B26" s="20"/>
      <c r="C26" s="11" t="s">
        <v>47</v>
      </c>
      <c r="D26" s="18"/>
      <c r="E26" s="14"/>
      <c r="F26" s="14"/>
      <c r="G26" s="38"/>
      <c r="H26" s="16"/>
      <c r="I26" s="17"/>
    </row>
    <row r="27" spans="1:9" ht="12.75">
      <c r="A27" s="25" t="s">
        <v>28</v>
      </c>
      <c r="B27" s="20" t="s">
        <v>74</v>
      </c>
      <c r="C27" s="31" t="s">
        <v>48</v>
      </c>
      <c r="D27" s="32" t="s">
        <v>49</v>
      </c>
      <c r="E27" s="33">
        <v>2</v>
      </c>
      <c r="F27" s="35">
        <v>227.26</v>
      </c>
      <c r="G27" s="38">
        <v>0.2361</v>
      </c>
      <c r="H27" s="29">
        <f>ROUND(F27*(1+G27),2)</f>
        <v>280.92</v>
      </c>
      <c r="I27" s="30">
        <f>ROUND(H27*E27,2)</f>
        <v>561.84</v>
      </c>
    </row>
    <row r="28" spans="1:10" ht="12.75">
      <c r="A28" s="25" t="s">
        <v>29</v>
      </c>
      <c r="B28" s="20" t="s">
        <v>75</v>
      </c>
      <c r="C28" s="31" t="s">
        <v>50</v>
      </c>
      <c r="D28" s="32" t="s">
        <v>49</v>
      </c>
      <c r="E28" s="33">
        <v>4</v>
      </c>
      <c r="F28" s="35">
        <v>246.06</v>
      </c>
      <c r="G28" s="38">
        <v>0.2361</v>
      </c>
      <c r="H28" s="29">
        <f>ROUND(F28*(1+G28),2)</f>
        <v>304.15</v>
      </c>
      <c r="I28" s="30">
        <f>ROUND(H28*E28,2)</f>
        <v>1216.6</v>
      </c>
      <c r="J28" s="21"/>
    </row>
    <row r="29" spans="1:10" ht="12.75">
      <c r="A29" s="25" t="s">
        <v>60</v>
      </c>
      <c r="B29" s="20" t="s">
        <v>73</v>
      </c>
      <c r="C29" s="31" t="s">
        <v>78</v>
      </c>
      <c r="D29" s="32" t="s">
        <v>49</v>
      </c>
      <c r="E29" s="33">
        <v>1</v>
      </c>
      <c r="F29" s="35">
        <v>360.78</v>
      </c>
      <c r="G29" s="38">
        <v>0.2361</v>
      </c>
      <c r="H29" s="29">
        <f>ROUND(F29*(1+G29),2)</f>
        <v>445.96</v>
      </c>
      <c r="I29" s="30">
        <f>ROUND(H29*E29,2)</f>
        <v>445.96</v>
      </c>
      <c r="J29" s="21">
        <f>SUM(I27:I29)</f>
        <v>2224.4</v>
      </c>
    </row>
    <row r="30" spans="1:9" ht="12.75">
      <c r="A30" s="5"/>
      <c r="B30" s="20"/>
      <c r="C30" s="1"/>
      <c r="D30" s="18"/>
      <c r="E30" s="14"/>
      <c r="F30" s="14"/>
      <c r="G30" s="38"/>
      <c r="H30" s="16"/>
      <c r="I30" s="17"/>
    </row>
    <row r="31" spans="1:9" ht="12.75">
      <c r="A31" s="13" t="s">
        <v>32</v>
      </c>
      <c r="B31" s="20"/>
      <c r="C31" s="11" t="s">
        <v>54</v>
      </c>
      <c r="D31" s="36"/>
      <c r="E31" s="37"/>
      <c r="F31" s="37"/>
      <c r="G31" s="38"/>
      <c r="H31" s="16"/>
      <c r="I31" s="17"/>
    </row>
    <row r="32" spans="1:9" ht="12.75">
      <c r="A32" s="25" t="s">
        <v>30</v>
      </c>
      <c r="B32" s="39">
        <v>72961</v>
      </c>
      <c r="C32" s="31" t="s">
        <v>51</v>
      </c>
      <c r="D32" s="32" t="s">
        <v>43</v>
      </c>
      <c r="E32" s="27">
        <v>722.78</v>
      </c>
      <c r="F32" s="28">
        <v>1.34</v>
      </c>
      <c r="G32" s="38">
        <v>0.2361</v>
      </c>
      <c r="H32" s="29">
        <f>ROUND(F32*(1+G32),2)</f>
        <v>1.66</v>
      </c>
      <c r="I32" s="30">
        <f>ROUND(H32*E32,2)</f>
        <v>1199.81</v>
      </c>
    </row>
    <row r="33" spans="1:9" ht="12.75">
      <c r="A33" s="25" t="s">
        <v>55</v>
      </c>
      <c r="B33" s="39" t="s">
        <v>88</v>
      </c>
      <c r="C33" s="31" t="s">
        <v>89</v>
      </c>
      <c r="D33" s="32" t="s">
        <v>52</v>
      </c>
      <c r="E33" s="33">
        <v>72.28</v>
      </c>
      <c r="F33" s="35">
        <v>40.1</v>
      </c>
      <c r="G33" s="38">
        <v>0.2361</v>
      </c>
      <c r="H33" s="29">
        <f>ROUND(F33*(1+G33),2)</f>
        <v>49.57</v>
      </c>
      <c r="I33" s="30">
        <f>ROUND(H33*E33,2)</f>
        <v>3582.92</v>
      </c>
    </row>
    <row r="34" spans="1:9" ht="12.75">
      <c r="A34" s="5"/>
      <c r="B34" s="20"/>
      <c r="C34" s="31" t="s">
        <v>53</v>
      </c>
      <c r="D34" s="32"/>
      <c r="E34" s="33"/>
      <c r="F34" s="35"/>
      <c r="G34" s="38">
        <v>0.2361</v>
      </c>
      <c r="H34" s="16"/>
      <c r="I34" s="17"/>
    </row>
    <row r="35" spans="1:9" ht="12.75">
      <c r="A35" s="25" t="s">
        <v>56</v>
      </c>
      <c r="B35" s="20" t="s">
        <v>71</v>
      </c>
      <c r="C35" s="31" t="s">
        <v>91</v>
      </c>
      <c r="D35" s="32" t="s">
        <v>43</v>
      </c>
      <c r="E35" s="33">
        <v>531.59</v>
      </c>
      <c r="F35" s="35">
        <v>37.78</v>
      </c>
      <c r="G35" s="38">
        <v>0.2361</v>
      </c>
      <c r="H35" s="29">
        <f>ROUND(F35*(1+G35),2)</f>
        <v>46.7</v>
      </c>
      <c r="I35" s="30">
        <f>ROUND(H35*E35,2)</f>
        <v>24825.25</v>
      </c>
    </row>
    <row r="36" spans="1:9" ht="12.75">
      <c r="A36" s="25" t="s">
        <v>57</v>
      </c>
      <c r="B36" s="20" t="s">
        <v>72</v>
      </c>
      <c r="C36" s="31" t="s">
        <v>90</v>
      </c>
      <c r="D36" s="32" t="s">
        <v>43</v>
      </c>
      <c r="E36" s="33">
        <v>175.79</v>
      </c>
      <c r="F36" s="35">
        <v>52.18</v>
      </c>
      <c r="G36" s="38">
        <v>0.2361</v>
      </c>
      <c r="H36" s="29">
        <f>ROUND(F36*(1+G36),2)</f>
        <v>64.5</v>
      </c>
      <c r="I36" s="30">
        <f>ROUND(H36*E36,2)</f>
        <v>11338.46</v>
      </c>
    </row>
    <row r="37" spans="1:9" ht="12.75">
      <c r="A37" s="25" t="s">
        <v>58</v>
      </c>
      <c r="B37" s="20" t="s">
        <v>72</v>
      </c>
      <c r="C37" s="31" t="s">
        <v>92</v>
      </c>
      <c r="D37" s="32" t="s">
        <v>43</v>
      </c>
      <c r="E37" s="33">
        <v>15.4</v>
      </c>
      <c r="F37" s="35">
        <v>52.18</v>
      </c>
      <c r="G37" s="38">
        <v>0.2361</v>
      </c>
      <c r="H37" s="29">
        <f>ROUND(F37*(1+G37),2)</f>
        <v>64.5</v>
      </c>
      <c r="I37" s="30">
        <f>ROUND(H37*E37,2)</f>
        <v>993.3</v>
      </c>
    </row>
    <row r="38" spans="1:10" ht="12.75">
      <c r="A38" s="5"/>
      <c r="B38" s="20"/>
      <c r="C38" s="1"/>
      <c r="D38" s="18"/>
      <c r="E38" s="14"/>
      <c r="F38" s="14"/>
      <c r="G38" s="15"/>
      <c r="H38" s="16"/>
      <c r="I38" s="17"/>
      <c r="J38" s="21">
        <f>SUM(I32:I37)</f>
        <v>41939.740000000005</v>
      </c>
    </row>
    <row r="39" spans="1:9" ht="12.75" customHeight="1" thickBot="1">
      <c r="A39" s="81" t="s">
        <v>13</v>
      </c>
      <c r="B39" s="82"/>
      <c r="C39" s="82"/>
      <c r="D39" s="82"/>
      <c r="E39" s="82"/>
      <c r="F39" s="82"/>
      <c r="G39" s="82"/>
      <c r="H39" s="83"/>
      <c r="I39" s="40">
        <f>SUM(I11:I37)</f>
        <v>147440.68999999997</v>
      </c>
    </row>
    <row r="40" spans="1:10" s="3" customFormat="1" ht="12.75">
      <c r="A40" s="6"/>
      <c r="B40" s="2"/>
      <c r="C40" s="2"/>
      <c r="D40" s="2"/>
      <c r="E40" s="2"/>
      <c r="F40" s="2"/>
      <c r="G40" s="2"/>
      <c r="H40" s="2"/>
      <c r="I40" s="7"/>
      <c r="J40" s="41">
        <f>J17+J24+J29+J38</f>
        <v>147440.69</v>
      </c>
    </row>
    <row r="41" spans="1:9" ht="12.75">
      <c r="A41" s="95" t="s">
        <v>93</v>
      </c>
      <c r="B41" s="96"/>
      <c r="C41" s="93" t="s">
        <v>31</v>
      </c>
      <c r="D41" s="99"/>
      <c r="E41" s="87" t="s">
        <v>4</v>
      </c>
      <c r="F41" s="87"/>
      <c r="G41" s="88"/>
      <c r="H41" s="89"/>
      <c r="I41" s="90"/>
    </row>
    <row r="42" spans="1:9" ht="12.75">
      <c r="A42" s="97"/>
      <c r="B42" s="98"/>
      <c r="C42" s="86"/>
      <c r="D42" s="85"/>
      <c r="E42" s="87"/>
      <c r="F42" s="87"/>
      <c r="G42" s="88"/>
      <c r="H42" s="89"/>
      <c r="I42" s="90"/>
    </row>
    <row r="43" spans="1:9" ht="12.75">
      <c r="A43" s="97"/>
      <c r="B43" s="98"/>
      <c r="C43" s="84" t="s">
        <v>80</v>
      </c>
      <c r="D43" s="85"/>
      <c r="E43" s="87"/>
      <c r="F43" s="87"/>
      <c r="G43" s="88"/>
      <c r="H43" s="89"/>
      <c r="I43" s="90"/>
    </row>
    <row r="44" spans="1:9" ht="12.75">
      <c r="A44" s="97"/>
      <c r="B44" s="98"/>
      <c r="C44" s="86"/>
      <c r="D44" s="85"/>
      <c r="E44" s="91"/>
      <c r="F44" s="91"/>
      <c r="G44" s="92"/>
      <c r="H44" s="93"/>
      <c r="I44" s="94"/>
    </row>
    <row r="45" spans="1:9" ht="12.75">
      <c r="A45" s="44" t="s">
        <v>9</v>
      </c>
      <c r="B45" s="45"/>
      <c r="C45" s="45"/>
      <c r="D45" s="45"/>
      <c r="E45" s="45"/>
      <c r="F45" s="45"/>
      <c r="G45" s="45"/>
      <c r="H45" s="45"/>
      <c r="I45" s="46"/>
    </row>
    <row r="46" spans="1:10" ht="12.75">
      <c r="A46" s="47" t="s">
        <v>79</v>
      </c>
      <c r="B46" s="42"/>
      <c r="C46" s="42"/>
      <c r="D46" s="43"/>
      <c r="E46" s="43"/>
      <c r="F46" s="43"/>
      <c r="G46" s="43"/>
      <c r="H46" s="43"/>
      <c r="I46" s="48"/>
      <c r="J46" s="21"/>
    </row>
    <row r="47" spans="1:9" ht="12.75" customHeight="1">
      <c r="A47" s="103" t="s">
        <v>59</v>
      </c>
      <c r="B47" s="104"/>
      <c r="C47" s="104"/>
      <c r="D47" s="104"/>
      <c r="E47" s="104"/>
      <c r="F47" s="104"/>
      <c r="G47" s="104"/>
      <c r="H47" s="104"/>
      <c r="I47" s="105"/>
    </row>
    <row r="48" spans="1:9" ht="12.75">
      <c r="A48" s="100"/>
      <c r="B48" s="101"/>
      <c r="C48" s="101"/>
      <c r="D48" s="101"/>
      <c r="E48" s="101"/>
      <c r="F48" s="101"/>
      <c r="G48" s="101"/>
      <c r="H48" s="102"/>
      <c r="I48" s="101"/>
    </row>
  </sheetData>
  <sheetProtection/>
  <mergeCells count="24">
    <mergeCell ref="A39:H39"/>
    <mergeCell ref="C43:D44"/>
    <mergeCell ref="E41:I44"/>
    <mergeCell ref="A41:B44"/>
    <mergeCell ref="C41:D42"/>
    <mergeCell ref="A48:I48"/>
    <mergeCell ref="A47:I47"/>
    <mergeCell ref="A3:A4"/>
    <mergeCell ref="H8:H9"/>
    <mergeCell ref="B3:G4"/>
    <mergeCell ref="F8:F9"/>
    <mergeCell ref="G8:G9"/>
    <mergeCell ref="B8:B9"/>
    <mergeCell ref="H1:H4"/>
    <mergeCell ref="I1:I2"/>
    <mergeCell ref="C8:C9"/>
    <mergeCell ref="E8:E9"/>
    <mergeCell ref="I8:I9"/>
    <mergeCell ref="A8:A9"/>
    <mergeCell ref="B5:I5"/>
    <mergeCell ref="A2:G2"/>
    <mergeCell ref="A1:G1"/>
    <mergeCell ref="A6:I6"/>
    <mergeCell ref="D8:D9"/>
  </mergeCells>
  <printOptions horizontalCentered="1"/>
  <pageMargins left="0.5118110236220472" right="0.5905511811023623" top="0.5905511811023623" bottom="0.5905511811023623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varela</cp:lastModifiedBy>
  <cp:lastPrinted>2014-05-30T12:55:09Z</cp:lastPrinted>
  <dcterms:created xsi:type="dcterms:W3CDTF">2003-10-24T18:12:58Z</dcterms:created>
  <dcterms:modified xsi:type="dcterms:W3CDTF">2014-06-12T11:32:59Z</dcterms:modified>
  <cp:category/>
  <cp:version/>
  <cp:contentType/>
  <cp:contentStatus/>
</cp:coreProperties>
</file>